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310" windowHeight="11505" activeTab="8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 3" sheetId="5" r:id="rId5"/>
    <sheet name="прил 3во" sheetId="6" r:id="rId6"/>
    <sheet name="прил4 в" sheetId="7" r:id="rId7"/>
    <sheet name="пр7" sheetId="8" r:id="rId8"/>
    <sheet name="Лист3" sheetId="9" r:id="rId9"/>
  </sheets>
  <externalReferences>
    <externalReference r:id="rId12"/>
  </externalReferences>
  <definedNames>
    <definedName name="_xlnm.Print_Titles" localSheetId="0">'прил 1 вода'!$6:$8</definedName>
    <definedName name="_xlnm.Print_Titles" localSheetId="1">'прил 1 стоки'!$5:$7</definedName>
    <definedName name="_xlnm.Print_Area" localSheetId="0">'прил 1 вода'!$A$1:$E$42</definedName>
    <definedName name="стокиобъем11" localSheetId="7">#REF!</definedName>
    <definedName name="стокиобъем11" localSheetId="6">#REF!</definedName>
    <definedName name="стокиобъем11">#REF!</definedName>
    <definedName name="стокиобъем12" localSheetId="7">#REF!</definedName>
    <definedName name="стокиобъем12" localSheetId="6">#REF!</definedName>
    <definedName name="стокиобъем12">#REF!</definedName>
    <definedName name="стокитариф11" localSheetId="7">#REF!</definedName>
    <definedName name="стокитариф11" localSheetId="6">#REF!</definedName>
    <definedName name="стокитариф11">#REF!</definedName>
    <definedName name="стокитариф12" localSheetId="7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<sst xmlns="http://schemas.openxmlformats.org/spreadsheetml/2006/main" count="296" uniqueCount="164">
  <si>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</si>
  <si>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</si>
  <si>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</si>
  <si>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</si>
  <si>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</si>
  <si>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</si>
  <si>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</si>
  <si>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</si>
  <si>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</si>
  <si>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</si>
  <si>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</si>
  <si>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</si>
  <si>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</si>
  <si>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</si>
  <si>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</si>
  <si>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</si>
  <si>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</si>
  <si>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</si>
  <si>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</si>
  <si>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</si>
  <si>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</si>
  <si>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</si>
  <si>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</si>
  <si>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</si>
  <si>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</si>
  <si>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</si>
  <si>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</si>
  <si>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</si>
  <si>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</si>
  <si>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</si>
  <si>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</si>
  <si>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</si>
  <si>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</si>
  <si>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</si>
  <si>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</si>
  <si>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</si>
  <si>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</si>
  <si>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</si>
  <si>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</si>
  <si>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</si>
  <si>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</si>
  <si>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</si>
  <si>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</si>
  <si>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</si>
  <si>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</si>
  <si>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</si>
  <si>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</si>
  <si>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</si>
  <si>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</si>
  <si>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</si>
  <si>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</si>
  <si>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</si>
  <si>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</si>
  <si>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</si>
  <si>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</si>
  <si>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</si>
  <si>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</si>
  <si>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</si>
  <si>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</si>
  <si>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</si>
  <si>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</si>
  <si>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</si>
  <si>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</si>
  <si>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</si>
  <si>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</si>
  <si>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</si>
  <si>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</si>
  <si>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</si>
  <si>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</si>
  <si>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</si>
  <si>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</si>
  <si>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</si>
  <si>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</si>
  <si>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</si>
  <si>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</si>
  <si>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</si>
  <si>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</si>
  <si>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</si>
  <si>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</si>
  <si>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</si>
  <si>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</si>
  <si>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</si>
  <si>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</si>
  <si>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</si>
  <si>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</si>
  <si>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</si>
  <si>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</si>
  <si>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</si>
  <si>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</si>
  <si>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</si>
  <si>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</si>
  <si>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</si>
  <si>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</si>
  <si>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</si>
  <si>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</si>
  <si>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</si>
  <si>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</si>
  <si>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</si>
  <si>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</si>
  <si>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</si>
  <si>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</si>
  <si>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</si>
  <si>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</si>
  <si>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</si>
  <si>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</si>
  <si>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</si>
  <si>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</si>
  <si>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</si>
  <si>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</si>
  <si>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</si>
  <si>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</si>
  <si>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</si>
  <si>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</si>
  <si>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</si>
  <si>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</si>
  <si>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</si>
  <si>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</si>
  <si>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</si>
  <si>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</si>
  <si>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</si>
  <si>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</si>
  <si>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</si>
  <si>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</si>
  <si>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</si>
  <si>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</si>
  <si>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</si>
  <si>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</si>
  <si>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</si>
  <si>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</si>
  <si>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</si>
  <si>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</si>
  <si>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</si>
  <si>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</si>
  <si>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</si>
  <si>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</si>
  <si>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</si>
  <si>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</si>
  <si>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</si>
  <si>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</si>
  <si>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</si>
  <si>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</si>
  <si>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</si>
  <si>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</si>
  <si>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</si>
  <si>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</si>
  <si>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</si>
  <si>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</si>
  <si>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</si>
  <si>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</si>
  <si>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Норматив технологических  затрат химреагентов</t>
  </si>
  <si>
    <t>транспортировка сточных вод</t>
  </si>
  <si>
    <t>Приложение № 1 к экспертному заключению по делу № 5-13в</t>
  </si>
  <si>
    <t>Приложение № 2 к экспертному заключению по делу № 5-13в</t>
  </si>
  <si>
    <t>Анализ основных технико – экономических показателей общества с ограниченной ответственностью    "Жилищный трест" (транспортировка воды) (г. Норильск,  ИНН   2457055612)</t>
  </si>
  <si>
    <t>Анализ основных технико – экономических показателей общества с ограниченной ответственностью    "Жилищный трест" (транспортировка сочных вод)  (г.Норильск, ИНН   2457055612)</t>
  </si>
  <si>
    <t>Расходы, учтенные и неучтенные при расчете тарифа  на транспортировку воды общества с ограниченной ответственностью    "Жилищный трест" (г.Норильск,      ИНН   2457055612)</t>
  </si>
  <si>
    <t xml:space="preserve">Величина прибыли, необходимой для эффективного функционирования       общества с ограниченной ответственностью       "Жилищный трест" (г.Норильск,      ИНН   2457055612)                                                                                        </t>
  </si>
  <si>
    <t>Приложение № 3 к экспертному заключению по делу № 5-13в</t>
  </si>
  <si>
    <t>Приложение № 4
к экспертному заключению 
по делу № 5-13в</t>
  </si>
  <si>
    <t xml:space="preserve">Целевые показатели деятельности    общества с ограниченной ответственностью      "Жилищный трест" (г.Норильск,                                                          ИНН   2457055612)            </t>
  </si>
  <si>
    <t>транспортировка  сточных вод</t>
  </si>
  <si>
    <t xml:space="preserve">Удельный расход электроэнергии на 1 м3 сточных вод             </t>
  </si>
  <si>
    <t>Приложение № 7
к экспертному заключению 
по делу № 5-13в</t>
  </si>
  <si>
    <t xml:space="preserve">Тарифы на транспортировку воды для потребителей общества с ограниченной ответственностью    "Жилищный трест" (г.Норильск,                                                          ИНН   2457055612)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</si>
</sst>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2" fontId="5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2" fontId="5" fillId="0" borderId="15" xfId="0" applyNumberFormat="1" applyFont="1" applyFill="1" applyBorder="1" applyAlignment="1">
      <alignment horizontal="center" vertical="center" wrapText="1"/>
    </xf>
    <xf numFmtId="2" fontId="1" fillId="0" borderId="10" xfId="56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57" applyFont="1" applyBorder="1" applyAlignment="1">
      <alignment horizontal="left" vertical="center" wrapText="1"/>
      <protection/>
    </xf>
    <xf numFmtId="0" fontId="5" fillId="0" borderId="19" xfId="57" applyFont="1" applyBorder="1" applyAlignment="1">
      <alignment horizontal="left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19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="90" zoomScaleNormal="90" workbookViewId="0" topLeftCell="A1">
      <selection activeCell="G14" sqref="G14"/>
    </sheetView>
  </sheetViews>
  <sheetFormatPr defaultColWidth="39.8515625" defaultRowHeight="12.75"/>
  <cols>
    <col min="1" max="1" width="7.28125" style="70" customWidth="1"/>
    <col min="2" max="2" width="34.8515625" style="70" customWidth="1"/>
    <col min="3" max="3" width="14.00390625" style="70" customWidth="1"/>
    <col min="4" max="4" width="14.421875" style="70" customWidth="1"/>
    <col min="5" max="5" width="15.00390625" style="70" customWidth="1"/>
    <col min="6" max="16384" width="39.8515625" style="70" customWidth="1"/>
  </cols>
  <sheetData>
    <row r="2" spans="1:5" ht="57.75" customHeight="1">
      <c r="A2" s="13"/>
      <c r="B2" s="13"/>
      <c r="C2" s="94" t="s">
        <v>151</v>
      </c>
      <c r="D2" s="94"/>
      <c r="E2" s="94"/>
    </row>
    <row r="3" spans="1:6" ht="57.75" customHeight="1">
      <c r="A3" s="94" t="s">
        <v>153</v>
      </c>
      <c r="B3" s="94"/>
      <c r="C3" s="94"/>
      <c r="D3" s="94"/>
      <c r="E3" s="94"/>
      <c r="F3" s="49" t="s">
        <v>84</v>
      </c>
    </row>
    <row r="4" spans="1:8" ht="12" customHeight="1">
      <c r="A4" s="95"/>
      <c r="B4" s="95"/>
      <c r="C4" s="95"/>
      <c r="D4" s="95"/>
      <c r="E4" s="95"/>
      <c r="F4" s="11"/>
      <c r="G4" s="11"/>
      <c r="H4" s="11"/>
    </row>
    <row r="5" ht="11.25" customHeight="1">
      <c r="C5" s="14"/>
    </row>
    <row r="6" spans="1:5" ht="15" customHeight="1">
      <c r="A6" s="96" t="s">
        <v>27</v>
      </c>
      <c r="B6" s="96" t="s">
        <v>33</v>
      </c>
      <c r="C6" s="96" t="s">
        <v>34</v>
      </c>
      <c r="D6" s="99" t="s">
        <v>75</v>
      </c>
      <c r="E6" s="100"/>
    </row>
    <row r="7" spans="1:5" ht="18" customHeight="1">
      <c r="A7" s="97"/>
      <c r="B7" s="97"/>
      <c r="C7" s="97"/>
      <c r="D7" s="96" t="s">
        <v>40</v>
      </c>
      <c r="E7" s="96" t="s">
        <v>41</v>
      </c>
    </row>
    <row r="8" spans="1:5" ht="18" customHeight="1">
      <c r="A8" s="98"/>
      <c r="B8" s="98"/>
      <c r="C8" s="98"/>
      <c r="D8" s="98"/>
      <c r="E8" s="98"/>
    </row>
    <row r="9" spans="1:5" ht="15.75">
      <c r="A9" s="71">
        <v>1</v>
      </c>
      <c r="B9" s="71">
        <v>2</v>
      </c>
      <c r="C9" s="71">
        <v>3</v>
      </c>
      <c r="D9" s="71">
        <v>4</v>
      </c>
      <c r="E9" s="71">
        <v>5</v>
      </c>
    </row>
    <row r="10" spans="1:5" ht="31.5">
      <c r="A10" s="71">
        <v>1</v>
      </c>
      <c r="B10" s="65" t="s">
        <v>42</v>
      </c>
      <c r="C10" s="71" t="s">
        <v>48</v>
      </c>
      <c r="D10" s="71">
        <v>7.629</v>
      </c>
      <c r="E10" s="71">
        <v>7.629</v>
      </c>
    </row>
    <row r="11" spans="1:5" ht="47.25">
      <c r="A11" s="71">
        <v>2</v>
      </c>
      <c r="B11" s="65" t="s">
        <v>43</v>
      </c>
      <c r="C11" s="71" t="s">
        <v>49</v>
      </c>
      <c r="D11" s="72">
        <v>0</v>
      </c>
      <c r="E11" s="72">
        <v>0</v>
      </c>
    </row>
    <row r="12" spans="1:5" ht="31.5">
      <c r="A12" s="71">
        <v>3</v>
      </c>
      <c r="B12" s="65" t="s">
        <v>44</v>
      </c>
      <c r="C12" s="71" t="s">
        <v>49</v>
      </c>
      <c r="D12" s="72">
        <v>0</v>
      </c>
      <c r="E12" s="72">
        <v>0</v>
      </c>
    </row>
    <row r="13" spans="1:5" ht="47.25">
      <c r="A13" s="71">
        <v>4</v>
      </c>
      <c r="B13" s="65" t="s">
        <v>45</v>
      </c>
      <c r="C13" s="71" t="s">
        <v>49</v>
      </c>
      <c r="D13" s="72">
        <v>0</v>
      </c>
      <c r="E13" s="72">
        <v>0</v>
      </c>
    </row>
    <row r="14" spans="1:5" ht="33" customHeight="1">
      <c r="A14" s="71">
        <v>5</v>
      </c>
      <c r="B14" s="65" t="s">
        <v>46</v>
      </c>
      <c r="C14" s="71" t="s">
        <v>50</v>
      </c>
      <c r="D14" s="72">
        <v>0</v>
      </c>
      <c r="E14" s="72">
        <v>0</v>
      </c>
    </row>
    <row r="15" spans="1:5" ht="22.5" customHeight="1">
      <c r="A15" s="71">
        <v>6</v>
      </c>
      <c r="B15" s="65" t="s">
        <v>47</v>
      </c>
      <c r="C15" s="71" t="s">
        <v>50</v>
      </c>
      <c r="D15" s="72">
        <v>0</v>
      </c>
      <c r="E15" s="72">
        <v>0</v>
      </c>
    </row>
    <row r="16" spans="1:5" ht="48" customHeight="1">
      <c r="A16" s="71">
        <v>7</v>
      </c>
      <c r="B16" s="65" t="s">
        <v>129</v>
      </c>
      <c r="C16" s="71" t="s">
        <v>35</v>
      </c>
      <c r="D16" s="72">
        <v>0</v>
      </c>
      <c r="E16" s="72">
        <v>0</v>
      </c>
    </row>
    <row r="17" spans="1:5" ht="22.5" customHeight="1">
      <c r="A17" s="71" t="s">
        <v>18</v>
      </c>
      <c r="B17" s="75" t="s">
        <v>130</v>
      </c>
      <c r="C17" s="71" t="s">
        <v>35</v>
      </c>
      <c r="D17" s="72">
        <v>0</v>
      </c>
      <c r="E17" s="72">
        <v>0</v>
      </c>
    </row>
    <row r="18" spans="1:5" ht="19.5" customHeight="1">
      <c r="A18" s="71" t="s">
        <v>19</v>
      </c>
      <c r="B18" s="76" t="s">
        <v>131</v>
      </c>
      <c r="C18" s="71" t="s">
        <v>35</v>
      </c>
      <c r="D18" s="72">
        <v>0</v>
      </c>
      <c r="E18" s="72">
        <v>0</v>
      </c>
    </row>
    <row r="19" spans="1:5" ht="39" customHeight="1">
      <c r="A19" s="71">
        <v>8</v>
      </c>
      <c r="B19" s="55" t="s">
        <v>121</v>
      </c>
      <c r="C19" s="71" t="s">
        <v>35</v>
      </c>
      <c r="D19" s="72">
        <v>0</v>
      </c>
      <c r="E19" s="72">
        <v>0</v>
      </c>
    </row>
    <row r="20" spans="1:5" ht="39" customHeight="1">
      <c r="A20" s="71">
        <v>9</v>
      </c>
      <c r="B20" s="55" t="s">
        <v>132</v>
      </c>
      <c r="C20" s="71" t="s">
        <v>35</v>
      </c>
      <c r="D20" s="72">
        <f>D26</f>
        <v>1817.2199999999998</v>
      </c>
      <c r="E20" s="72">
        <f>E26</f>
        <v>1817.2199999999998</v>
      </c>
    </row>
    <row r="21" spans="1:5" ht="31.5">
      <c r="A21" s="71">
        <v>10</v>
      </c>
      <c r="B21" s="65" t="s">
        <v>135</v>
      </c>
      <c r="C21" s="71" t="s">
        <v>35</v>
      </c>
      <c r="D21" s="72">
        <v>0</v>
      </c>
      <c r="E21" s="72">
        <v>0</v>
      </c>
    </row>
    <row r="22" spans="1:5" ht="15.75">
      <c r="A22" s="71" t="s">
        <v>109</v>
      </c>
      <c r="B22" s="77" t="s">
        <v>133</v>
      </c>
      <c r="C22" s="71" t="s">
        <v>35</v>
      </c>
      <c r="D22" s="72">
        <v>0</v>
      </c>
      <c r="E22" s="72">
        <v>0</v>
      </c>
    </row>
    <row r="23" spans="1:5" ht="15.75">
      <c r="A23" s="71" t="s">
        <v>110</v>
      </c>
      <c r="B23" s="77" t="s">
        <v>134</v>
      </c>
      <c r="C23" s="71" t="s">
        <v>35</v>
      </c>
      <c r="D23" s="72">
        <v>0</v>
      </c>
      <c r="E23" s="72">
        <v>0</v>
      </c>
    </row>
    <row r="24" spans="1:5" ht="34.5" customHeight="1">
      <c r="A24" s="71">
        <v>11</v>
      </c>
      <c r="B24" s="77" t="s">
        <v>136</v>
      </c>
      <c r="C24" s="71" t="s">
        <v>35</v>
      </c>
      <c r="D24" s="72">
        <v>0</v>
      </c>
      <c r="E24" s="72">
        <v>0</v>
      </c>
    </row>
    <row r="25" spans="1:5" ht="31.5">
      <c r="A25" s="71">
        <v>12</v>
      </c>
      <c r="B25" s="65" t="s">
        <v>36</v>
      </c>
      <c r="C25" s="71" t="s">
        <v>35</v>
      </c>
      <c r="D25" s="72">
        <v>0</v>
      </c>
      <c r="E25" s="72">
        <v>0</v>
      </c>
    </row>
    <row r="26" spans="1:5" ht="15.75">
      <c r="A26" s="71">
        <v>13</v>
      </c>
      <c r="B26" s="55" t="s">
        <v>137</v>
      </c>
      <c r="C26" s="71" t="s">
        <v>35</v>
      </c>
      <c r="D26" s="72">
        <f>D27+D29+D30+D32</f>
        <v>1817.2199999999998</v>
      </c>
      <c r="E26" s="72">
        <v>1817.2199999999998</v>
      </c>
    </row>
    <row r="27" spans="1:6" ht="15.75">
      <c r="A27" s="71" t="s">
        <v>115</v>
      </c>
      <c r="B27" s="55" t="s">
        <v>80</v>
      </c>
      <c r="C27" s="71" t="s">
        <v>35</v>
      </c>
      <c r="D27" s="72">
        <v>0</v>
      </c>
      <c r="E27" s="72">
        <v>0</v>
      </c>
      <c r="F27" s="81"/>
    </row>
    <row r="28" spans="1:6" ht="15.75">
      <c r="A28" s="72" t="s">
        <v>138</v>
      </c>
      <c r="B28" s="55" t="s">
        <v>88</v>
      </c>
      <c r="C28" s="71" t="s">
        <v>35</v>
      </c>
      <c r="D28" s="72">
        <v>0</v>
      </c>
      <c r="E28" s="72">
        <v>0</v>
      </c>
      <c r="F28" s="82"/>
    </row>
    <row r="29" spans="1:6" ht="15.75">
      <c r="A29" s="71" t="s">
        <v>116</v>
      </c>
      <c r="B29" s="55" t="s">
        <v>37</v>
      </c>
      <c r="C29" s="71" t="s">
        <v>35</v>
      </c>
      <c r="D29" s="72">
        <v>40.36</v>
      </c>
      <c r="E29" s="72">
        <v>40.36</v>
      </c>
      <c r="F29" s="81"/>
    </row>
    <row r="30" spans="1:6" ht="15.75">
      <c r="A30" s="71" t="s">
        <v>117</v>
      </c>
      <c r="B30" s="55" t="s">
        <v>81</v>
      </c>
      <c r="C30" s="71" t="s">
        <v>35</v>
      </c>
      <c r="D30" s="72">
        <v>52.68</v>
      </c>
      <c r="E30" s="72">
        <v>52.68</v>
      </c>
      <c r="F30" s="81"/>
    </row>
    <row r="31" spans="1:5" ht="15.75">
      <c r="A31" s="71" t="s">
        <v>139</v>
      </c>
      <c r="B31" s="55" t="s">
        <v>88</v>
      </c>
      <c r="C31" s="71" t="s">
        <v>35</v>
      </c>
      <c r="D31" s="72">
        <v>7.38</v>
      </c>
      <c r="E31" s="72">
        <v>7.38</v>
      </c>
    </row>
    <row r="32" spans="1:5" ht="15.75">
      <c r="A32" s="71" t="s">
        <v>118</v>
      </c>
      <c r="B32" s="55" t="s">
        <v>82</v>
      </c>
      <c r="C32" s="71" t="s">
        <v>35</v>
      </c>
      <c r="D32" s="72">
        <f>47.85+1676.33</f>
        <v>1724.1799999999998</v>
      </c>
      <c r="E32" s="72">
        <v>1724.1799999999998</v>
      </c>
    </row>
    <row r="33" spans="1:6" ht="15.75">
      <c r="A33" s="71" t="s">
        <v>140</v>
      </c>
      <c r="B33" s="55" t="s">
        <v>88</v>
      </c>
      <c r="C33" s="71" t="s">
        <v>35</v>
      </c>
      <c r="D33" s="72">
        <f>19.14+50.29</f>
        <v>69.43</v>
      </c>
      <c r="E33" s="72">
        <v>69.43</v>
      </c>
      <c r="F33" s="87"/>
    </row>
    <row r="34" spans="1:5" ht="15.75">
      <c r="A34" s="71">
        <v>14</v>
      </c>
      <c r="B34" s="66" t="s">
        <v>38</v>
      </c>
      <c r="C34" s="73" t="s">
        <v>39</v>
      </c>
      <c r="D34" s="3">
        <v>0</v>
      </c>
      <c r="E34" s="3">
        <v>0</v>
      </c>
    </row>
    <row r="35" spans="1:5" ht="60">
      <c r="A35" s="71">
        <v>15</v>
      </c>
      <c r="B35" s="66" t="s">
        <v>114</v>
      </c>
      <c r="C35" s="73"/>
      <c r="D35" s="72"/>
      <c r="E35" s="72"/>
    </row>
    <row r="36" spans="1:5" ht="15" customHeight="1">
      <c r="A36" s="71" t="s">
        <v>141</v>
      </c>
      <c r="B36" s="66" t="s">
        <v>125</v>
      </c>
      <c r="C36" s="73" t="s">
        <v>73</v>
      </c>
      <c r="D36" s="72">
        <v>0</v>
      </c>
      <c r="E36" s="72">
        <v>0</v>
      </c>
    </row>
    <row r="37" spans="1:5" ht="15.75" customHeight="1">
      <c r="A37" s="71" t="s">
        <v>122</v>
      </c>
      <c r="B37" s="66" t="s">
        <v>70</v>
      </c>
      <c r="C37" s="73" t="s">
        <v>73</v>
      </c>
      <c r="D37" s="72">
        <v>0</v>
      </c>
      <c r="E37" s="72">
        <v>0</v>
      </c>
    </row>
    <row r="38" spans="1:5" ht="15.75" customHeight="1">
      <c r="A38" s="71" t="s">
        <v>123</v>
      </c>
      <c r="B38" s="66" t="s">
        <v>71</v>
      </c>
      <c r="C38" s="73" t="s">
        <v>73</v>
      </c>
      <c r="D38" s="72">
        <v>0</v>
      </c>
      <c r="E38" s="72">
        <v>0</v>
      </c>
    </row>
    <row r="39" spans="1:5" ht="31.5">
      <c r="A39" s="71">
        <v>16</v>
      </c>
      <c r="B39" s="66" t="s">
        <v>113</v>
      </c>
      <c r="C39" s="66" t="s">
        <v>74</v>
      </c>
      <c r="D39" s="72">
        <v>0</v>
      </c>
      <c r="E39" s="72">
        <v>0</v>
      </c>
    </row>
    <row r="40" spans="1:5" ht="15.75">
      <c r="A40" s="33">
        <v>17</v>
      </c>
      <c r="B40" s="34" t="s">
        <v>57</v>
      </c>
      <c r="C40" s="33" t="s">
        <v>51</v>
      </c>
      <c r="D40" s="71">
        <v>105.6</v>
      </c>
      <c r="E40" s="71">
        <v>105.6</v>
      </c>
    </row>
    <row r="41" spans="1:5" ht="31.5">
      <c r="A41" s="71">
        <v>18</v>
      </c>
      <c r="B41" s="55" t="s">
        <v>89</v>
      </c>
      <c r="C41" s="55"/>
      <c r="D41" s="71"/>
      <c r="E41" s="71"/>
    </row>
    <row r="42" spans="1:5" ht="15.75">
      <c r="A42" s="71" t="s">
        <v>142</v>
      </c>
      <c r="B42" s="55" t="s">
        <v>87</v>
      </c>
      <c r="C42" s="71" t="s">
        <v>51</v>
      </c>
      <c r="D42" s="71">
        <v>107.3</v>
      </c>
      <c r="E42" s="71">
        <v>107.3</v>
      </c>
    </row>
  </sheetData>
  <sheetProtection/>
  <mergeCells count="9">
    <mergeCell ref="C2:E2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F6" sqref="F6"/>
    </sheetView>
  </sheetViews>
  <sheetFormatPr defaultColWidth="39.8515625" defaultRowHeight="12.75"/>
  <cols>
    <col min="1" max="1" width="8.7109375" style="56" customWidth="1"/>
    <col min="2" max="2" width="32.7109375" style="56" customWidth="1"/>
    <col min="3" max="3" width="13.28125" style="56" customWidth="1"/>
    <col min="4" max="4" width="15.140625" style="56" customWidth="1"/>
    <col min="5" max="5" width="14.421875" style="56" customWidth="1"/>
    <col min="6" max="16384" width="39.8515625" style="56" customWidth="1"/>
  </cols>
  <sheetData>
    <row r="1" ht="14.25" customHeight="1"/>
    <row r="2" spans="1:5" ht="40.5" customHeight="1">
      <c r="A2" s="57"/>
      <c r="B2" s="57"/>
      <c r="C2" s="101" t="s">
        <v>151</v>
      </c>
      <c r="D2" s="101"/>
      <c r="E2" s="101"/>
    </row>
    <row r="3" spans="1:5" ht="92.25" customHeight="1">
      <c r="A3" s="94" t="s">
        <v>154</v>
      </c>
      <c r="B3" s="94"/>
      <c r="C3" s="94"/>
      <c r="D3" s="94"/>
      <c r="E3" s="94"/>
    </row>
    <row r="4" ht="18.75">
      <c r="C4" s="14"/>
    </row>
    <row r="5" spans="1:5" ht="15" customHeight="1">
      <c r="A5" s="102" t="s">
        <v>27</v>
      </c>
      <c r="B5" s="102" t="s">
        <v>33</v>
      </c>
      <c r="C5" s="102" t="s">
        <v>34</v>
      </c>
      <c r="D5" s="102" t="s">
        <v>75</v>
      </c>
      <c r="E5" s="102"/>
    </row>
    <row r="6" spans="1:5" ht="18" customHeight="1">
      <c r="A6" s="102"/>
      <c r="B6" s="102"/>
      <c r="C6" s="102"/>
      <c r="D6" s="102" t="s">
        <v>96</v>
      </c>
      <c r="E6" s="102" t="s">
        <v>97</v>
      </c>
    </row>
    <row r="7" spans="1:5" ht="21" customHeight="1">
      <c r="A7" s="102"/>
      <c r="B7" s="102"/>
      <c r="C7" s="102"/>
      <c r="D7" s="102"/>
      <c r="E7" s="102"/>
    </row>
    <row r="8" spans="1:5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ht="31.5">
      <c r="A9" s="58">
        <v>1</v>
      </c>
      <c r="B9" s="63" t="s">
        <v>98</v>
      </c>
      <c r="C9" s="58" t="s">
        <v>48</v>
      </c>
      <c r="D9" s="58">
        <v>16.832</v>
      </c>
      <c r="E9" s="80">
        <v>16.832</v>
      </c>
    </row>
    <row r="10" spans="1:5" ht="31.5">
      <c r="A10" s="58">
        <v>2</v>
      </c>
      <c r="B10" s="63" t="s">
        <v>99</v>
      </c>
      <c r="C10" s="58" t="s">
        <v>49</v>
      </c>
      <c r="D10" s="60">
        <v>0</v>
      </c>
      <c r="E10" s="60">
        <v>0</v>
      </c>
    </row>
    <row r="11" spans="1:5" ht="31.5">
      <c r="A11" s="58">
        <v>3</v>
      </c>
      <c r="B11" s="64" t="s">
        <v>100</v>
      </c>
      <c r="C11" s="7" t="s">
        <v>50</v>
      </c>
      <c r="D11" s="58">
        <v>0</v>
      </c>
      <c r="E11" s="80">
        <v>0</v>
      </c>
    </row>
    <row r="12" spans="1:5" ht="31.5">
      <c r="A12" s="58">
        <v>4</v>
      </c>
      <c r="B12" s="64" t="s">
        <v>101</v>
      </c>
      <c r="C12" s="58" t="s">
        <v>49</v>
      </c>
      <c r="D12" s="60">
        <v>0</v>
      </c>
      <c r="E12" s="60">
        <v>0</v>
      </c>
    </row>
    <row r="13" spans="1:5" ht="31.5">
      <c r="A13" s="58">
        <v>5</v>
      </c>
      <c r="B13" s="64" t="s">
        <v>102</v>
      </c>
      <c r="C13" s="7" t="s">
        <v>50</v>
      </c>
      <c r="D13" s="60">
        <v>0</v>
      </c>
      <c r="E13" s="60">
        <v>0</v>
      </c>
    </row>
    <row r="14" spans="1:5" ht="31.5">
      <c r="A14" s="58">
        <v>6</v>
      </c>
      <c r="B14" s="64" t="s">
        <v>103</v>
      </c>
      <c r="C14" s="7" t="s">
        <v>50</v>
      </c>
      <c r="D14" s="60">
        <v>0</v>
      </c>
      <c r="E14" s="60">
        <v>0</v>
      </c>
    </row>
    <row r="15" spans="1:5" ht="32.25" customHeight="1">
      <c r="A15" s="58">
        <v>7</v>
      </c>
      <c r="B15" s="59" t="s">
        <v>90</v>
      </c>
      <c r="C15" s="58" t="s">
        <v>35</v>
      </c>
      <c r="D15" s="60">
        <f>D16+D17+D18+D19</f>
        <v>2619.6400000000003</v>
      </c>
      <c r="E15" s="60">
        <f>E16+E17+E18+E19</f>
        <v>2619.6400000000003</v>
      </c>
    </row>
    <row r="16" spans="1:5" ht="20.25" customHeight="1">
      <c r="A16" s="58" t="s">
        <v>18</v>
      </c>
      <c r="B16" s="59" t="s">
        <v>91</v>
      </c>
      <c r="C16" s="58" t="s">
        <v>35</v>
      </c>
      <c r="D16" s="60">
        <v>0</v>
      </c>
      <c r="E16" s="60">
        <v>0</v>
      </c>
    </row>
    <row r="17" spans="1:5" ht="15.75" customHeight="1">
      <c r="A17" s="58" t="s">
        <v>19</v>
      </c>
      <c r="B17" s="59" t="s">
        <v>92</v>
      </c>
      <c r="C17" s="58" t="s">
        <v>35</v>
      </c>
      <c r="D17" s="60">
        <v>61.69</v>
      </c>
      <c r="E17" s="60">
        <v>61.69</v>
      </c>
    </row>
    <row r="18" spans="1:5" ht="17.25" customHeight="1">
      <c r="A18" s="58" t="s">
        <v>105</v>
      </c>
      <c r="B18" s="59" t="s">
        <v>93</v>
      </c>
      <c r="C18" s="58" t="s">
        <v>35</v>
      </c>
      <c r="D18" s="60">
        <v>78.71</v>
      </c>
      <c r="E18" s="60">
        <v>78.71</v>
      </c>
    </row>
    <row r="19" spans="1:5" ht="20.25" customHeight="1">
      <c r="A19" s="58" t="s">
        <v>106</v>
      </c>
      <c r="B19" s="59" t="s">
        <v>146</v>
      </c>
      <c r="C19" s="58" t="s">
        <v>35</v>
      </c>
      <c r="D19" s="60">
        <f>59.53+2419.71</f>
        <v>2479.2400000000002</v>
      </c>
      <c r="E19" s="60">
        <f>59.53+2419.71</f>
        <v>2479.2400000000002</v>
      </c>
    </row>
    <row r="20" spans="1:5" ht="18.75" customHeight="1">
      <c r="A20" s="61" t="s">
        <v>107</v>
      </c>
      <c r="B20" s="59" t="s">
        <v>94</v>
      </c>
      <c r="C20" s="58" t="s">
        <v>35</v>
      </c>
      <c r="D20" s="60">
        <v>0</v>
      </c>
      <c r="E20" s="60">
        <v>0</v>
      </c>
    </row>
    <row r="21" spans="1:5" ht="33.75" customHeight="1">
      <c r="A21" s="61" t="s">
        <v>108</v>
      </c>
      <c r="B21" s="59" t="s">
        <v>104</v>
      </c>
      <c r="C21" s="58" t="s">
        <v>35</v>
      </c>
      <c r="D21" s="60">
        <v>0</v>
      </c>
      <c r="E21" s="60">
        <v>0</v>
      </c>
    </row>
    <row r="22" spans="1:5" ht="33.75" customHeight="1">
      <c r="A22" s="78">
        <v>9</v>
      </c>
      <c r="B22" s="59" t="s">
        <v>143</v>
      </c>
      <c r="C22" s="74" t="s">
        <v>35</v>
      </c>
      <c r="D22" s="60">
        <v>0</v>
      </c>
      <c r="E22" s="60">
        <v>0</v>
      </c>
    </row>
    <row r="23" spans="1:5" ht="33.75" customHeight="1">
      <c r="A23" s="78" t="s">
        <v>145</v>
      </c>
      <c r="B23" s="59" t="s">
        <v>144</v>
      </c>
      <c r="C23" s="74" t="s">
        <v>35</v>
      </c>
      <c r="D23" s="60">
        <v>0</v>
      </c>
      <c r="E23" s="60">
        <v>0</v>
      </c>
    </row>
    <row r="24" spans="1:5" ht="20.25" customHeight="1">
      <c r="A24" s="58">
        <v>11</v>
      </c>
      <c r="B24" s="59" t="s">
        <v>38</v>
      </c>
      <c r="C24" s="58" t="s">
        <v>39</v>
      </c>
      <c r="D24" s="60">
        <v>0</v>
      </c>
      <c r="E24" s="60">
        <v>0</v>
      </c>
    </row>
    <row r="25" spans="1:5" ht="59.25">
      <c r="A25" s="58">
        <v>12</v>
      </c>
      <c r="B25" s="59" t="s">
        <v>128</v>
      </c>
      <c r="C25" s="58"/>
      <c r="D25" s="60"/>
      <c r="E25" s="60"/>
    </row>
    <row r="26" spans="1:5" ht="30.75" customHeight="1">
      <c r="A26" s="74" t="s">
        <v>111</v>
      </c>
      <c r="B26" s="59" t="s">
        <v>126</v>
      </c>
      <c r="C26" s="48" t="s">
        <v>73</v>
      </c>
      <c r="D26" s="60">
        <v>0</v>
      </c>
      <c r="E26" s="60">
        <v>0</v>
      </c>
    </row>
    <row r="27" spans="1:5" ht="21" customHeight="1">
      <c r="A27" s="74" t="s">
        <v>112</v>
      </c>
      <c r="B27" s="59" t="s">
        <v>127</v>
      </c>
      <c r="C27" s="48" t="s">
        <v>73</v>
      </c>
      <c r="D27" s="60">
        <v>0</v>
      </c>
      <c r="E27" s="60">
        <v>0</v>
      </c>
    </row>
    <row r="28" spans="1:5" ht="36.75" customHeight="1">
      <c r="A28" s="58">
        <v>13</v>
      </c>
      <c r="B28" s="66" t="s">
        <v>149</v>
      </c>
      <c r="C28" s="47" t="s">
        <v>74</v>
      </c>
      <c r="D28" s="60">
        <v>0</v>
      </c>
      <c r="E28" s="60">
        <v>0</v>
      </c>
    </row>
    <row r="29" spans="1:5" ht="15.75">
      <c r="A29" s="58">
        <v>14</v>
      </c>
      <c r="B29" s="34" t="s">
        <v>57</v>
      </c>
      <c r="C29" s="33" t="s">
        <v>51</v>
      </c>
      <c r="D29" s="7">
        <v>105.6</v>
      </c>
      <c r="E29" s="7">
        <v>105.6</v>
      </c>
    </row>
    <row r="30" spans="1:5" ht="31.5">
      <c r="A30" s="58">
        <v>15</v>
      </c>
      <c r="B30" s="55" t="s">
        <v>89</v>
      </c>
      <c r="C30" s="15"/>
      <c r="D30" s="7"/>
      <c r="E30" s="7"/>
    </row>
    <row r="31" spans="1:5" ht="15.75">
      <c r="A31" s="62" t="s">
        <v>141</v>
      </c>
      <c r="B31" s="15" t="s">
        <v>87</v>
      </c>
      <c r="C31" s="7" t="s">
        <v>51</v>
      </c>
      <c r="D31" s="7"/>
      <c r="E31" s="7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A4" sqref="A4:E4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67"/>
      <c r="B2" s="67"/>
      <c r="C2" s="105" t="s">
        <v>152</v>
      </c>
      <c r="D2" s="105"/>
      <c r="E2" s="105"/>
    </row>
    <row r="3" spans="1:4" ht="18.75">
      <c r="A3" s="18"/>
      <c r="B3" s="18"/>
      <c r="C3" s="19"/>
      <c r="D3" s="19"/>
    </row>
    <row r="4" spans="1:7" ht="72" customHeight="1">
      <c r="A4" s="104" t="s">
        <v>155</v>
      </c>
      <c r="B4" s="104"/>
      <c r="C4" s="104"/>
      <c r="D4" s="104"/>
      <c r="E4" s="104"/>
      <c r="G4" s="49" t="s">
        <v>84</v>
      </c>
    </row>
    <row r="5" spans="1:4" ht="17.25" customHeight="1">
      <c r="A5" s="20"/>
      <c r="B5" s="20"/>
      <c r="C5" s="20"/>
      <c r="D5" s="20"/>
    </row>
    <row r="6" ht="16.5" customHeight="1">
      <c r="E6" s="21" t="s">
        <v>26</v>
      </c>
    </row>
    <row r="7" spans="1:5" ht="17.25" customHeight="1">
      <c r="A7" s="103" t="s">
        <v>27</v>
      </c>
      <c r="B7" s="103" t="s">
        <v>0</v>
      </c>
      <c r="C7" s="103" t="s">
        <v>75</v>
      </c>
      <c r="D7" s="103"/>
      <c r="E7" s="103"/>
    </row>
    <row r="8" spans="1:5" ht="67.5" customHeight="1">
      <c r="A8" s="103"/>
      <c r="B8" s="103"/>
      <c r="C8" s="22" t="s">
        <v>62</v>
      </c>
      <c r="D8" s="22" t="s">
        <v>24</v>
      </c>
      <c r="E8" s="23" t="s">
        <v>25</v>
      </c>
    </row>
    <row r="9" spans="1:5" ht="15.75">
      <c r="A9" s="23">
        <v>1</v>
      </c>
      <c r="B9" s="23">
        <v>2</v>
      </c>
      <c r="C9" s="24">
        <v>3</v>
      </c>
      <c r="D9" s="24">
        <v>4</v>
      </c>
      <c r="E9" s="24">
        <v>5</v>
      </c>
    </row>
    <row r="10" spans="1:5" ht="21.75" customHeight="1">
      <c r="A10" s="25">
        <v>1</v>
      </c>
      <c r="B10" s="26" t="s">
        <v>6</v>
      </c>
      <c r="C10" s="93">
        <v>1787.25</v>
      </c>
      <c r="D10" s="93">
        <v>1787.25</v>
      </c>
      <c r="E10" s="83">
        <f aca="true" t="shared" si="0" ref="E10:E16">C10-D10</f>
        <v>0</v>
      </c>
    </row>
    <row r="11" spans="1:5" ht="18" customHeight="1">
      <c r="A11" s="28">
        <v>2</v>
      </c>
      <c r="B11" s="27" t="s">
        <v>8</v>
      </c>
      <c r="C11" s="84">
        <v>3059.53</v>
      </c>
      <c r="D11" s="84">
        <v>3059.53</v>
      </c>
      <c r="E11" s="83">
        <f t="shared" si="0"/>
        <v>0</v>
      </c>
    </row>
    <row r="12" spans="1:5" ht="22.5" customHeight="1">
      <c r="A12" s="28">
        <v>3</v>
      </c>
      <c r="B12" s="27" t="s">
        <v>63</v>
      </c>
      <c r="C12" s="84">
        <v>461.02</v>
      </c>
      <c r="D12" s="84">
        <v>461.02</v>
      </c>
      <c r="E12" s="83">
        <f t="shared" si="0"/>
        <v>0</v>
      </c>
    </row>
    <row r="13" spans="1:5" ht="31.5">
      <c r="A13" s="28">
        <v>4</v>
      </c>
      <c r="B13" s="26" t="s">
        <v>12</v>
      </c>
      <c r="C13" s="84">
        <v>0</v>
      </c>
      <c r="D13" s="84">
        <v>0</v>
      </c>
      <c r="E13" s="83">
        <f t="shared" si="0"/>
        <v>0</v>
      </c>
    </row>
    <row r="14" spans="1:5" ht="47.25">
      <c r="A14" s="28">
        <v>5</v>
      </c>
      <c r="B14" s="26" t="s">
        <v>64</v>
      </c>
      <c r="C14" s="85">
        <v>0</v>
      </c>
      <c r="D14" s="85">
        <v>0</v>
      </c>
      <c r="E14" s="83">
        <f t="shared" si="0"/>
        <v>0</v>
      </c>
    </row>
    <row r="15" spans="1:5" ht="47.25">
      <c r="A15" s="28">
        <v>6</v>
      </c>
      <c r="B15" s="26" t="s">
        <v>76</v>
      </c>
      <c r="C15" s="85">
        <v>326.19</v>
      </c>
      <c r="D15" s="85">
        <v>326.19</v>
      </c>
      <c r="E15" s="83">
        <f t="shared" si="0"/>
        <v>0</v>
      </c>
    </row>
    <row r="16" spans="1:5" ht="31.5">
      <c r="A16" s="28">
        <v>7</v>
      </c>
      <c r="B16" s="26" t="s">
        <v>77</v>
      </c>
      <c r="C16" s="84">
        <v>2.4000000000000004</v>
      </c>
      <c r="D16" s="84">
        <v>2.4000000000000004</v>
      </c>
      <c r="E16" s="83">
        <f t="shared" si="0"/>
        <v>0</v>
      </c>
    </row>
    <row r="17" spans="1:5" ht="18" customHeight="1">
      <c r="A17" s="54">
        <v>8</v>
      </c>
      <c r="B17" s="26" t="s">
        <v>65</v>
      </c>
      <c r="C17" s="84">
        <f>C10+C11+C12+C13+C14+C15+C16</f>
        <v>5636.39</v>
      </c>
      <c r="D17" s="84">
        <f>D10+D11+D12+D13+D14+D15+D16</f>
        <v>5636.39</v>
      </c>
      <c r="E17" s="84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A4" sqref="A4:E4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67"/>
      <c r="B2" s="67"/>
      <c r="C2" s="105" t="s">
        <v>152</v>
      </c>
      <c r="D2" s="105"/>
      <c r="E2" s="105"/>
    </row>
    <row r="3" spans="1:4" ht="18.75">
      <c r="A3" s="18"/>
      <c r="B3" s="18"/>
      <c r="C3" s="19"/>
      <c r="D3" s="19"/>
    </row>
    <row r="4" spans="1:7" ht="72" customHeight="1">
      <c r="A4" s="104" t="s">
        <v>155</v>
      </c>
      <c r="B4" s="104"/>
      <c r="C4" s="104"/>
      <c r="D4" s="104"/>
      <c r="E4" s="104"/>
      <c r="G4" s="49" t="s">
        <v>84</v>
      </c>
    </row>
    <row r="5" spans="1:4" ht="17.25" customHeight="1">
      <c r="A5" s="20"/>
      <c r="B5" s="20"/>
      <c r="C5" s="20"/>
      <c r="D5" s="20"/>
    </row>
    <row r="6" ht="16.5" customHeight="1">
      <c r="E6" s="21" t="s">
        <v>26</v>
      </c>
    </row>
    <row r="7" spans="1:5" ht="17.25" customHeight="1">
      <c r="A7" s="103" t="s">
        <v>27</v>
      </c>
      <c r="B7" s="103" t="s">
        <v>0</v>
      </c>
      <c r="C7" s="103" t="s">
        <v>75</v>
      </c>
      <c r="D7" s="103"/>
      <c r="E7" s="103"/>
    </row>
    <row r="8" spans="1:5" ht="67.5" customHeight="1">
      <c r="A8" s="103"/>
      <c r="B8" s="103"/>
      <c r="C8" s="22" t="s">
        <v>62</v>
      </c>
      <c r="D8" s="22" t="s">
        <v>24</v>
      </c>
      <c r="E8" s="23" t="s">
        <v>25</v>
      </c>
    </row>
    <row r="9" spans="1:5" ht="15.75">
      <c r="A9" s="23">
        <v>1</v>
      </c>
      <c r="B9" s="23">
        <v>2</v>
      </c>
      <c r="C9" s="24">
        <v>3</v>
      </c>
      <c r="D9" s="24">
        <v>4</v>
      </c>
      <c r="E9" s="24">
        <v>5</v>
      </c>
    </row>
    <row r="10" spans="1:5" ht="15.75">
      <c r="A10" s="25">
        <v>1</v>
      </c>
      <c r="B10" s="26" t="s">
        <v>6</v>
      </c>
      <c r="C10" s="83">
        <v>1701.83</v>
      </c>
      <c r="D10" s="83">
        <v>1701.83</v>
      </c>
      <c r="E10" s="83">
        <f>C10-D10</f>
        <v>0</v>
      </c>
    </row>
    <row r="11" spans="1:5" ht="15.75">
      <c r="A11" s="28">
        <v>2</v>
      </c>
      <c r="B11" s="27" t="s">
        <v>8</v>
      </c>
      <c r="C11" s="84">
        <v>4144.32</v>
      </c>
      <c r="D11" s="84">
        <v>4144.32</v>
      </c>
      <c r="E11" s="83">
        <f aca="true" t="shared" si="0" ref="E11:E16">C11-D11</f>
        <v>0</v>
      </c>
    </row>
    <row r="12" spans="1:5" ht="16.5" customHeight="1">
      <c r="A12" s="28">
        <v>3</v>
      </c>
      <c r="B12" s="27" t="s">
        <v>63</v>
      </c>
      <c r="C12" s="84">
        <v>430.3299999999999</v>
      </c>
      <c r="D12" s="84">
        <v>430.3299999999999</v>
      </c>
      <c r="E12" s="83">
        <f t="shared" si="0"/>
        <v>0</v>
      </c>
    </row>
    <row r="13" spans="1:5" ht="31.5">
      <c r="A13" s="28">
        <v>4</v>
      </c>
      <c r="B13" s="26" t="s">
        <v>12</v>
      </c>
      <c r="C13" s="84">
        <v>0</v>
      </c>
      <c r="D13" s="84">
        <v>0</v>
      </c>
      <c r="E13" s="83">
        <f t="shared" si="0"/>
        <v>0</v>
      </c>
    </row>
    <row r="14" spans="1:5" ht="47.25">
      <c r="A14" s="28">
        <v>5</v>
      </c>
      <c r="B14" s="26" t="s">
        <v>64</v>
      </c>
      <c r="C14" s="84">
        <v>0</v>
      </c>
      <c r="D14" s="84">
        <v>0</v>
      </c>
      <c r="E14" s="83">
        <f t="shared" si="0"/>
        <v>0</v>
      </c>
    </row>
    <row r="15" spans="1:5" ht="47.25">
      <c r="A15" s="28">
        <v>6</v>
      </c>
      <c r="B15" s="26" t="s">
        <v>76</v>
      </c>
      <c r="C15" s="85">
        <v>721.4</v>
      </c>
      <c r="D15" s="85">
        <v>721.4</v>
      </c>
      <c r="E15" s="83">
        <f t="shared" si="0"/>
        <v>0</v>
      </c>
    </row>
    <row r="16" spans="1:5" ht="31.5">
      <c r="A16" s="28">
        <v>7</v>
      </c>
      <c r="B16" s="26" t="s">
        <v>77</v>
      </c>
      <c r="C16" s="84">
        <v>1.74</v>
      </c>
      <c r="D16" s="84">
        <v>1.74</v>
      </c>
      <c r="E16" s="83">
        <f t="shared" si="0"/>
        <v>0</v>
      </c>
    </row>
    <row r="17" spans="1:5" ht="15.75">
      <c r="A17" s="54">
        <v>8</v>
      </c>
      <c r="B17" s="26" t="s">
        <v>65</v>
      </c>
      <c r="C17" s="84">
        <f>C10+C11+C12+C13+C14+C15+C16</f>
        <v>6999.619999999999</v>
      </c>
      <c r="D17" s="84">
        <f>D10+D11+D12+D13+D14+D15+D16</f>
        <v>6999.619999999999</v>
      </c>
      <c r="E17" s="84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69"/>
      <c r="B2" s="69"/>
      <c r="C2" s="106" t="s">
        <v>157</v>
      </c>
      <c r="D2" s="106"/>
      <c r="E2" s="106"/>
    </row>
    <row r="3" spans="1:5" ht="18.75">
      <c r="A3" s="5"/>
      <c r="B3" s="5"/>
      <c r="C3" s="5"/>
      <c r="D3" s="5"/>
      <c r="E3" s="6"/>
    </row>
    <row r="4" spans="1:5" ht="81" customHeight="1">
      <c r="A4" s="106" t="s">
        <v>156</v>
      </c>
      <c r="B4" s="106"/>
      <c r="C4" s="106"/>
      <c r="D4" s="106"/>
      <c r="E4" s="106"/>
    </row>
    <row r="5" spans="1:8" ht="24" customHeight="1">
      <c r="A5" s="95"/>
      <c r="B5" s="95"/>
      <c r="C5" s="95"/>
      <c r="D5" s="95"/>
      <c r="E5" s="95"/>
      <c r="F5" s="49" t="s">
        <v>85</v>
      </c>
      <c r="G5" s="11"/>
      <c r="H5" s="11"/>
    </row>
    <row r="6" spans="1:8" ht="18.75">
      <c r="A6" s="12"/>
      <c r="B6" s="12"/>
      <c r="C6" s="12"/>
      <c r="D6" s="12"/>
      <c r="E6" s="90" t="s">
        <v>26</v>
      </c>
      <c r="F6" s="11"/>
      <c r="G6" s="11"/>
      <c r="H6" s="11"/>
    </row>
    <row r="7" spans="1:5" ht="19.5" customHeight="1">
      <c r="A7" s="107" t="s">
        <v>27</v>
      </c>
      <c r="B7" s="107" t="s">
        <v>28</v>
      </c>
      <c r="C7" s="109" t="s">
        <v>78</v>
      </c>
      <c r="D7" s="109"/>
      <c r="E7" s="109"/>
    </row>
    <row r="8" spans="1:5" ht="65.25" customHeight="1">
      <c r="A8" s="108"/>
      <c r="B8" s="108"/>
      <c r="C8" s="7" t="s">
        <v>29</v>
      </c>
      <c r="D8" s="7" t="s">
        <v>24</v>
      </c>
      <c r="E8" s="79" t="s">
        <v>25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30</v>
      </c>
      <c r="B10" s="2" t="s">
        <v>31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31.5">
      <c r="A11" s="7" t="s">
        <v>7</v>
      </c>
      <c r="B11" s="86" t="s">
        <v>21</v>
      </c>
      <c r="C11" s="3">
        <v>0</v>
      </c>
      <c r="D11" s="3">
        <v>0</v>
      </c>
      <c r="E11" s="9">
        <f t="shared" si="0"/>
        <v>0</v>
      </c>
    </row>
    <row r="12" spans="1:5" ht="20.25" customHeight="1">
      <c r="A12" s="7" t="s">
        <v>11</v>
      </c>
      <c r="B12" s="86" t="s">
        <v>22</v>
      </c>
      <c r="C12" s="1">
        <v>263.03</v>
      </c>
      <c r="D12" s="1">
        <v>263.03</v>
      </c>
      <c r="E12" s="9">
        <f t="shared" si="0"/>
        <v>0</v>
      </c>
    </row>
    <row r="13" spans="1:5" ht="18.75" customHeight="1">
      <c r="A13" s="7">
        <v>4</v>
      </c>
      <c r="B13" s="10" t="s">
        <v>23</v>
      </c>
      <c r="C13" s="9">
        <v>0</v>
      </c>
      <c r="D13" s="9">
        <v>0</v>
      </c>
      <c r="E13" s="9">
        <f t="shared" si="0"/>
        <v>0</v>
      </c>
    </row>
    <row r="14" spans="1:5" ht="22.5" customHeight="1">
      <c r="A14" s="7" t="s">
        <v>15</v>
      </c>
      <c r="B14" s="10" t="s">
        <v>32</v>
      </c>
      <c r="C14" s="9">
        <v>263.03</v>
      </c>
      <c r="D14" s="9">
        <v>263.03</v>
      </c>
      <c r="E14" s="9">
        <f t="shared" si="0"/>
        <v>0</v>
      </c>
    </row>
    <row r="15" spans="1:5" ht="24" customHeight="1">
      <c r="A15" s="7" t="s">
        <v>16</v>
      </c>
      <c r="B15" s="10" t="s">
        <v>79</v>
      </c>
      <c r="C15" s="9">
        <v>46.6</v>
      </c>
      <c r="D15" s="9">
        <v>46.6</v>
      </c>
      <c r="E15" s="9">
        <f t="shared" si="0"/>
        <v>0</v>
      </c>
    </row>
    <row r="16" spans="1:5" ht="30" customHeight="1">
      <c r="A16" s="7" t="s">
        <v>17</v>
      </c>
      <c r="B16" s="2" t="s">
        <v>20</v>
      </c>
      <c r="C16" s="9">
        <v>279.63</v>
      </c>
      <c r="D16" s="9">
        <v>279.63</v>
      </c>
      <c r="E16" s="9">
        <f>SUM(E10:E15)</f>
        <v>0</v>
      </c>
    </row>
    <row r="17" spans="2:3" ht="15.75">
      <c r="B17" s="91"/>
      <c r="C17" s="92"/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69"/>
      <c r="B2" s="69"/>
      <c r="C2" s="106" t="s">
        <v>157</v>
      </c>
      <c r="D2" s="106"/>
      <c r="E2" s="106"/>
    </row>
    <row r="3" spans="1:5" ht="18.75">
      <c r="A3" s="5"/>
      <c r="B3" s="5"/>
      <c r="C3" s="5"/>
      <c r="D3" s="5"/>
      <c r="E3" s="6"/>
    </row>
    <row r="4" spans="1:5" ht="68.25" customHeight="1">
      <c r="A4" s="106" t="s">
        <v>156</v>
      </c>
      <c r="B4" s="106"/>
      <c r="C4" s="106"/>
      <c r="D4" s="106"/>
      <c r="E4" s="106"/>
    </row>
    <row r="5" spans="1:8" ht="24" customHeight="1">
      <c r="A5" s="95"/>
      <c r="B5" s="95"/>
      <c r="C5" s="95"/>
      <c r="D5" s="95"/>
      <c r="E5" s="95"/>
      <c r="F5" s="49" t="s">
        <v>85</v>
      </c>
      <c r="G5" s="11"/>
      <c r="H5" s="11"/>
    </row>
    <row r="6" spans="1:8" ht="18.75">
      <c r="A6" s="12"/>
      <c r="B6" s="12"/>
      <c r="C6" s="12"/>
      <c r="D6" s="12"/>
      <c r="E6" s="90" t="s">
        <v>26</v>
      </c>
      <c r="F6" s="11"/>
      <c r="G6" s="11"/>
      <c r="H6" s="11"/>
    </row>
    <row r="7" spans="1:5" ht="19.5" customHeight="1">
      <c r="A7" s="107" t="s">
        <v>27</v>
      </c>
      <c r="B7" s="107" t="s">
        <v>28</v>
      </c>
      <c r="C7" s="109" t="s">
        <v>78</v>
      </c>
      <c r="D7" s="109"/>
      <c r="E7" s="109"/>
    </row>
    <row r="8" spans="1:5" ht="65.25" customHeight="1">
      <c r="A8" s="108"/>
      <c r="B8" s="108"/>
      <c r="C8" s="7" t="s">
        <v>29</v>
      </c>
      <c r="D8" s="7" t="s">
        <v>24</v>
      </c>
      <c r="E8" s="79" t="s">
        <v>25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30</v>
      </c>
      <c r="B10" s="2" t="s">
        <v>31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3.25" customHeight="1">
      <c r="A11" s="7" t="s">
        <v>7</v>
      </c>
      <c r="B11" s="86" t="s">
        <v>21</v>
      </c>
      <c r="C11" s="3">
        <v>0</v>
      </c>
      <c r="D11" s="3">
        <v>0</v>
      </c>
      <c r="E11" s="9">
        <f t="shared" si="0"/>
        <v>0</v>
      </c>
    </row>
    <row r="12" spans="1:5" ht="20.25" customHeight="1">
      <c r="A12" s="7" t="s">
        <v>11</v>
      </c>
      <c r="B12" s="86" t="s">
        <v>22</v>
      </c>
      <c r="C12" s="1">
        <v>149.62</v>
      </c>
      <c r="D12" s="1">
        <v>149.62</v>
      </c>
      <c r="E12" s="9">
        <f t="shared" si="0"/>
        <v>0</v>
      </c>
    </row>
    <row r="13" spans="1:5" ht="18.75" customHeight="1">
      <c r="A13" s="7">
        <v>4</v>
      </c>
      <c r="B13" s="10" t="s">
        <v>23</v>
      </c>
      <c r="C13" s="9">
        <v>0</v>
      </c>
      <c r="D13" s="9">
        <v>0</v>
      </c>
      <c r="E13" s="9">
        <f t="shared" si="0"/>
        <v>0</v>
      </c>
    </row>
    <row r="14" spans="1:5" ht="22.5" customHeight="1">
      <c r="A14" s="7" t="s">
        <v>15</v>
      </c>
      <c r="B14" s="10" t="s">
        <v>32</v>
      </c>
      <c r="C14" s="9">
        <f>C12</f>
        <v>149.62</v>
      </c>
      <c r="D14" s="9">
        <f>D12</f>
        <v>149.62</v>
      </c>
      <c r="E14" s="9">
        <f t="shared" si="0"/>
        <v>0</v>
      </c>
    </row>
    <row r="15" spans="1:5" ht="24" customHeight="1">
      <c r="A15" s="7" t="s">
        <v>16</v>
      </c>
      <c r="B15" s="10" t="s">
        <v>79</v>
      </c>
      <c r="C15" s="9">
        <v>29.92</v>
      </c>
      <c r="D15" s="9">
        <v>29.92</v>
      </c>
      <c r="E15" s="9">
        <f t="shared" si="0"/>
        <v>0</v>
      </c>
    </row>
    <row r="16" spans="1:5" ht="22.5" customHeight="1">
      <c r="A16" s="7" t="s">
        <v>17</v>
      </c>
      <c r="B16" s="2" t="s">
        <v>20</v>
      </c>
      <c r="C16" s="9">
        <f>C12+C15</f>
        <v>179.54000000000002</v>
      </c>
      <c r="D16" s="9">
        <f>D12+D15</f>
        <v>179.54000000000002</v>
      </c>
      <c r="E16" s="9">
        <f>SUM(E10:E15)</f>
        <v>0</v>
      </c>
    </row>
    <row r="17" spans="1:4" ht="15.75">
      <c r="A17" s="88"/>
      <c r="B17" s="88"/>
      <c r="C17" s="89"/>
      <c r="D17" s="88"/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3" sqref="A3:E3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13" t="s">
        <v>158</v>
      </c>
      <c r="D1" s="113"/>
      <c r="E1" s="113"/>
    </row>
    <row r="2" spans="1:6" ht="31.5">
      <c r="A2" s="37"/>
      <c r="B2" s="38"/>
      <c r="C2" s="37"/>
      <c r="D2" s="37"/>
      <c r="E2" s="37"/>
      <c r="F2" s="49" t="s">
        <v>84</v>
      </c>
    </row>
    <row r="3" spans="1:6" ht="75" customHeight="1">
      <c r="A3" s="114" t="s">
        <v>159</v>
      </c>
      <c r="B3" s="114"/>
      <c r="C3" s="114"/>
      <c r="D3" s="114"/>
      <c r="E3" s="114"/>
      <c r="F3" s="46" t="s">
        <v>83</v>
      </c>
    </row>
    <row r="4" ht="18.75">
      <c r="B4" s="39"/>
    </row>
    <row r="5" spans="1:5" ht="24.75" customHeight="1">
      <c r="A5" s="115" t="s">
        <v>27</v>
      </c>
      <c r="B5" s="115" t="s">
        <v>33</v>
      </c>
      <c r="C5" s="115" t="s">
        <v>34</v>
      </c>
      <c r="D5" s="115" t="s">
        <v>147</v>
      </c>
      <c r="E5" s="115" t="s">
        <v>148</v>
      </c>
    </row>
    <row r="6" spans="1:5" ht="47.25" customHeight="1">
      <c r="A6" s="115"/>
      <c r="B6" s="115"/>
      <c r="C6" s="115"/>
      <c r="D6" s="115"/>
      <c r="E6" s="115"/>
    </row>
    <row r="7" spans="1:5" ht="18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ht="18" customHeight="1">
      <c r="A8" s="40"/>
      <c r="B8" s="110" t="s">
        <v>71</v>
      </c>
      <c r="C8" s="111"/>
      <c r="D8" s="111"/>
      <c r="E8" s="112"/>
    </row>
    <row r="9" spans="1:5" ht="15.75">
      <c r="A9" s="40">
        <v>1</v>
      </c>
      <c r="B9" s="42" t="s">
        <v>52</v>
      </c>
      <c r="C9" s="40" t="s">
        <v>51</v>
      </c>
      <c r="D9" s="43">
        <v>0</v>
      </c>
      <c r="E9" s="43">
        <v>0</v>
      </c>
    </row>
    <row r="10" spans="1:5" ht="47.25">
      <c r="A10" s="40">
        <f>A9+1</f>
        <v>2</v>
      </c>
      <c r="B10" s="42" t="s">
        <v>66</v>
      </c>
      <c r="C10" s="40" t="s">
        <v>54</v>
      </c>
      <c r="D10" s="44">
        <v>16366</v>
      </c>
      <c r="E10" s="40">
        <v>0</v>
      </c>
    </row>
    <row r="11" spans="1:5" ht="31.5">
      <c r="A11" s="40">
        <f>A10+1</f>
        <v>3</v>
      </c>
      <c r="B11" s="42" t="s">
        <v>55</v>
      </c>
      <c r="C11" s="40" t="s">
        <v>56</v>
      </c>
      <c r="D11" s="45">
        <v>8784</v>
      </c>
      <c r="E11" s="40">
        <v>8760</v>
      </c>
    </row>
    <row r="12" spans="1:5" ht="15.75">
      <c r="A12" s="40">
        <f>A11+1</f>
        <v>4</v>
      </c>
      <c r="B12" s="41" t="s">
        <v>67</v>
      </c>
      <c r="C12" s="40"/>
      <c r="D12" s="40"/>
      <c r="E12" s="40"/>
    </row>
    <row r="13" spans="1:5" ht="15.75">
      <c r="A13" s="40" t="s">
        <v>3</v>
      </c>
      <c r="B13" s="42" t="s">
        <v>69</v>
      </c>
      <c r="C13" s="40" t="s">
        <v>68</v>
      </c>
      <c r="D13" s="43">
        <v>0</v>
      </c>
      <c r="E13" s="43">
        <v>0</v>
      </c>
    </row>
    <row r="14" spans="1:5" ht="15.75">
      <c r="A14" s="40" t="s">
        <v>13</v>
      </c>
      <c r="B14" s="42" t="s">
        <v>70</v>
      </c>
      <c r="C14" s="40" t="s">
        <v>68</v>
      </c>
      <c r="D14" s="43">
        <v>0</v>
      </c>
      <c r="E14" s="43">
        <v>0</v>
      </c>
    </row>
    <row r="15" spans="1:5" ht="15.75" customHeight="1">
      <c r="A15" s="68" t="s">
        <v>14</v>
      </c>
      <c r="B15" s="42" t="s">
        <v>71</v>
      </c>
      <c r="C15" s="40" t="s">
        <v>68</v>
      </c>
      <c r="D15" s="43">
        <v>0</v>
      </c>
      <c r="E15" s="43">
        <v>0</v>
      </c>
    </row>
    <row r="16" spans="1:5" ht="44.25" customHeight="1">
      <c r="A16" s="40" t="s">
        <v>15</v>
      </c>
      <c r="B16" s="42" t="s">
        <v>72</v>
      </c>
      <c r="C16" s="40" t="s">
        <v>51</v>
      </c>
      <c r="D16" s="40">
        <v>3.97</v>
      </c>
      <c r="E16" s="40">
        <v>57</v>
      </c>
    </row>
    <row r="17" spans="1:5" ht="28.5" customHeight="1">
      <c r="A17" s="40"/>
      <c r="B17" s="110" t="s">
        <v>160</v>
      </c>
      <c r="C17" s="111"/>
      <c r="D17" s="111"/>
      <c r="E17" s="112"/>
    </row>
    <row r="18" spans="1:5" ht="47.25">
      <c r="A18" s="29">
        <v>1</v>
      </c>
      <c r="B18" s="31" t="s">
        <v>53</v>
      </c>
      <c r="C18" s="29" t="s">
        <v>54</v>
      </c>
      <c r="D18" s="44">
        <v>16366</v>
      </c>
      <c r="E18" s="43">
        <v>0</v>
      </c>
    </row>
    <row r="19" spans="1:5" ht="31.5">
      <c r="A19" s="29">
        <f>A18+1</f>
        <v>2</v>
      </c>
      <c r="B19" s="31" t="s">
        <v>55</v>
      </c>
      <c r="C19" s="29" t="s">
        <v>56</v>
      </c>
      <c r="D19" s="45">
        <v>8784</v>
      </c>
      <c r="E19" s="40">
        <v>8760</v>
      </c>
    </row>
    <row r="20" spans="1:5" ht="31.5">
      <c r="A20" s="29">
        <v>3</v>
      </c>
      <c r="B20" s="30" t="s">
        <v>161</v>
      </c>
      <c r="C20" s="29"/>
      <c r="D20" s="29"/>
      <c r="E20" s="32"/>
    </row>
    <row r="21" spans="1:5" ht="31.5">
      <c r="A21" s="33" t="s">
        <v>1</v>
      </c>
      <c r="B21" s="59" t="s">
        <v>95</v>
      </c>
      <c r="C21" s="48" t="s">
        <v>73</v>
      </c>
      <c r="D21" s="60">
        <v>0</v>
      </c>
      <c r="E21" s="60">
        <v>0</v>
      </c>
    </row>
    <row r="22" spans="1:5" ht="15.75">
      <c r="A22" s="33" t="s">
        <v>2</v>
      </c>
      <c r="B22" s="59" t="s">
        <v>119</v>
      </c>
      <c r="C22" s="48" t="s">
        <v>73</v>
      </c>
      <c r="D22" s="60">
        <v>0</v>
      </c>
      <c r="E22" s="60">
        <v>0</v>
      </c>
    </row>
  </sheetData>
  <sheetProtection/>
  <mergeCells count="9">
    <mergeCell ref="B8:E8"/>
    <mergeCell ref="B17:E17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4">
      <selection activeCell="P14" sqref="P14"/>
    </sheetView>
  </sheetViews>
  <sheetFormatPr defaultColWidth="9.140625" defaultRowHeight="12.75"/>
  <cols>
    <col min="1" max="1" width="5.8515625" style="50" customWidth="1"/>
    <col min="2" max="2" width="30.57421875" style="50" customWidth="1"/>
    <col min="3" max="3" width="11.28125" style="50" customWidth="1"/>
    <col min="4" max="4" width="17.7109375" style="50" customWidth="1"/>
    <col min="5" max="5" width="18.00390625" style="50" customWidth="1"/>
    <col min="6" max="16384" width="9.140625" style="50" customWidth="1"/>
  </cols>
  <sheetData>
    <row r="1" spans="4:5" ht="60" customHeight="1">
      <c r="D1" s="120" t="s">
        <v>162</v>
      </c>
      <c r="E1" s="121"/>
    </row>
    <row r="2" ht="15.75" customHeight="1"/>
    <row r="3" spans="1:7" ht="57.75" customHeight="1">
      <c r="A3" s="122" t="s">
        <v>163</v>
      </c>
      <c r="B3" s="122"/>
      <c r="C3" s="122"/>
      <c r="D3" s="122"/>
      <c r="E3" s="122"/>
      <c r="F3" s="119" t="s">
        <v>84</v>
      </c>
      <c r="G3" s="119"/>
    </row>
    <row r="4" spans="1:5" ht="17.25" customHeight="1">
      <c r="A4" s="123"/>
      <c r="B4" s="123"/>
      <c r="C4" s="123"/>
      <c r="D4" s="123"/>
      <c r="E4" s="123"/>
    </row>
    <row r="6" spans="1:5" s="51" customFormat="1" ht="23.25" customHeight="1">
      <c r="A6" s="124" t="s">
        <v>27</v>
      </c>
      <c r="B6" s="124" t="s">
        <v>58</v>
      </c>
      <c r="C6" s="124" t="s">
        <v>34</v>
      </c>
      <c r="D6" s="126" t="s">
        <v>59</v>
      </c>
      <c r="E6" s="127"/>
    </row>
    <row r="7" spans="1:5" s="51" customFormat="1" ht="74.25" customHeight="1">
      <c r="A7" s="125"/>
      <c r="B7" s="125"/>
      <c r="C7" s="125"/>
      <c r="D7" s="53" t="s">
        <v>124</v>
      </c>
      <c r="E7" s="53" t="s">
        <v>120</v>
      </c>
    </row>
    <row r="8" spans="1:5" s="51" customFormat="1" ht="18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s="51" customFormat="1" ht="18.75">
      <c r="A9" s="52">
        <v>1</v>
      </c>
      <c r="B9" s="116" t="s">
        <v>71</v>
      </c>
      <c r="C9" s="117"/>
      <c r="D9" s="117"/>
      <c r="E9" s="118"/>
    </row>
    <row r="10" spans="1:5" s="51" customFormat="1" ht="55.5" customHeight="1">
      <c r="A10" s="52" t="s">
        <v>4</v>
      </c>
      <c r="B10" s="53" t="s">
        <v>60</v>
      </c>
      <c r="C10" s="52" t="s">
        <v>61</v>
      </c>
      <c r="D10" s="52">
        <v>3.17</v>
      </c>
      <c r="E10" s="52">
        <v>3.34</v>
      </c>
    </row>
    <row r="11" spans="1:5" ht="57" customHeight="1">
      <c r="A11" s="52" t="s">
        <v>5</v>
      </c>
      <c r="B11" s="53" t="s">
        <v>86</v>
      </c>
      <c r="C11" s="52" t="s">
        <v>61</v>
      </c>
      <c r="D11" s="52">
        <v>3.74</v>
      </c>
      <c r="E11" s="52">
        <v>3.94</v>
      </c>
    </row>
    <row r="12" spans="1:5" ht="37.5" customHeight="1">
      <c r="A12" s="52">
        <v>2</v>
      </c>
      <c r="B12" s="116" t="s">
        <v>150</v>
      </c>
      <c r="C12" s="117"/>
      <c r="D12" s="117"/>
      <c r="E12" s="118"/>
    </row>
    <row r="13" spans="1:5" ht="56.25">
      <c r="A13" s="52" t="s">
        <v>9</v>
      </c>
      <c r="B13" s="53" t="s">
        <v>60</v>
      </c>
      <c r="C13" s="52" t="s">
        <v>61</v>
      </c>
      <c r="D13" s="52">
        <v>2.67</v>
      </c>
      <c r="E13" s="52">
        <v>2.81</v>
      </c>
    </row>
    <row r="14" spans="1:5" ht="56.25">
      <c r="A14" s="52" t="s">
        <v>10</v>
      </c>
      <c r="B14" s="53" t="s">
        <v>86</v>
      </c>
      <c r="C14" s="52" t="s">
        <v>61</v>
      </c>
      <c r="D14" s="52">
        <v>3.15</v>
      </c>
      <c r="E14" s="52">
        <v>3.32</v>
      </c>
    </row>
  </sheetData>
  <sheetProtection/>
  <mergeCells count="10">
    <mergeCell ref="B12:E12"/>
    <mergeCell ref="B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2013-11-18T11:48:02Z</cp:lastPrinted>
  <dcterms:created xsi:type="dcterms:W3CDTF">1996-10-08T23:32:33Z</dcterms:created>
  <dcterms:modified xsi:type="dcterms:W3CDTF">2013-11-19T10:13:05Z</dcterms:modified>
  <cp:category/>
  <cp:version/>
  <cp:contentType/>
  <cp:contentStatus/>
</cp:coreProperties>
</file>